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2BA7855A-5414-43AD-838C-0571665E02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Arkusz1!$A$3:$I$82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I81" i="1" s="1"/>
  <c r="G79" i="1"/>
  <c r="I79" i="1" s="1"/>
  <c r="G78" i="1"/>
  <c r="I78" i="1" s="1"/>
  <c r="G77" i="1"/>
  <c r="I77" i="1" s="1"/>
  <c r="G76" i="1"/>
  <c r="I76" i="1" s="1"/>
  <c r="G80" i="1"/>
  <c r="I80" i="1" s="1"/>
  <c r="G10" i="1"/>
  <c r="I10" i="1" s="1"/>
  <c r="G74" i="1"/>
  <c r="I74" i="1" s="1"/>
  <c r="G72" i="1"/>
  <c r="I72" i="1" s="1"/>
  <c r="G73" i="1"/>
  <c r="I73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43" i="1"/>
  <c r="I43" i="1" s="1"/>
  <c r="D42" i="1"/>
  <c r="G42" i="1" s="1"/>
  <c r="I42" i="1" s="1"/>
  <c r="G18" i="1"/>
  <c r="I18" i="1" s="1"/>
  <c r="G62" i="1"/>
  <c r="I62" i="1" s="1"/>
  <c r="G71" i="1"/>
  <c r="I71" i="1" s="1"/>
  <c r="G61" i="1"/>
  <c r="I61" i="1" s="1"/>
  <c r="I60" i="1" s="1"/>
  <c r="G59" i="1"/>
  <c r="I59" i="1" s="1"/>
  <c r="G58" i="1"/>
  <c r="I58" i="1" s="1"/>
  <c r="G56" i="1"/>
  <c r="I56" i="1" s="1"/>
  <c r="G57" i="1"/>
  <c r="I57" i="1" s="1"/>
  <c r="G55" i="1"/>
  <c r="I5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45" i="1"/>
  <c r="I45" i="1" s="1"/>
  <c r="I44" i="1" s="1"/>
  <c r="G41" i="1"/>
  <c r="I41" i="1" s="1"/>
  <c r="G40" i="1"/>
  <c r="I40" i="1" s="1"/>
  <c r="G39" i="1"/>
  <c r="I39" i="1" s="1"/>
  <c r="G38" i="1"/>
  <c r="G37" i="1"/>
  <c r="I37" i="1" s="1"/>
  <c r="G36" i="1"/>
  <c r="I36" i="1" s="1"/>
  <c r="G35" i="1"/>
  <c r="I35" i="1" s="1"/>
  <c r="G34" i="1"/>
  <c r="I34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27" i="1"/>
  <c r="G24" i="1"/>
  <c r="I24" i="1" s="1"/>
  <c r="G23" i="1"/>
  <c r="I23" i="1" s="1"/>
  <c r="G25" i="1"/>
  <c r="I25" i="1" s="1"/>
  <c r="G22" i="1"/>
  <c r="G20" i="1"/>
  <c r="I20" i="1" s="1"/>
  <c r="G19" i="1"/>
  <c r="G17" i="1"/>
  <c r="I17" i="1" s="1"/>
  <c r="G15" i="1"/>
  <c r="K15" i="1" s="1"/>
  <c r="G14" i="1"/>
  <c r="I14" i="1" s="1"/>
  <c r="G12" i="1"/>
  <c r="I12" i="1" s="1"/>
  <c r="G9" i="1"/>
  <c r="I9" i="1" s="1"/>
  <c r="G11" i="1"/>
  <c r="I11" i="1" s="1"/>
  <c r="G8" i="1"/>
  <c r="I8" i="1" s="1"/>
  <c r="I38" i="1"/>
  <c r="D19" i="1"/>
  <c r="D13" i="1"/>
  <c r="G13" i="1" s="1"/>
  <c r="I13" i="1" s="1"/>
  <c r="I75" i="1" l="1"/>
  <c r="G75" i="1"/>
  <c r="G26" i="1"/>
  <c r="G60" i="1"/>
  <c r="G21" i="1"/>
  <c r="I21" i="1" s="1"/>
  <c r="I22" i="1"/>
  <c r="G16" i="1"/>
  <c r="G44" i="1"/>
  <c r="G7" i="1"/>
  <c r="G82" i="1" s="1"/>
  <c r="I19" i="1"/>
  <c r="I16" i="1" s="1"/>
  <c r="I27" i="1"/>
  <c r="I26" i="1" s="1"/>
  <c r="I15" i="1"/>
  <c r="I7" i="1" s="1"/>
  <c r="I82" i="1" l="1"/>
</calcChain>
</file>

<file path=xl/sharedStrings.xml><?xml version="1.0" encoding="utf-8"?>
<sst xmlns="http://schemas.openxmlformats.org/spreadsheetml/2006/main" count="213" uniqueCount="80">
  <si>
    <t>brutto</t>
  </si>
  <si>
    <t>VAT</t>
  </si>
  <si>
    <t xml:space="preserve">Zestawienie nakładów inwestorskich </t>
  </si>
  <si>
    <t xml:space="preserve">Rabata nr. 2 </t>
  </si>
  <si>
    <t>Rabata nr. 3</t>
  </si>
  <si>
    <t>Rabata nr. 4</t>
  </si>
  <si>
    <t>Rabata nr. 5</t>
  </si>
  <si>
    <t>Rabata nr. 8</t>
  </si>
  <si>
    <t>Rabata nr. 10</t>
  </si>
  <si>
    <t>Prace ziemne - usunięcie warstwy darni, wymiana podłoża, utylizacja odpadów</t>
  </si>
  <si>
    <t xml:space="preserve">ilośc </t>
  </si>
  <si>
    <t>cena jednostkowa netto</t>
  </si>
  <si>
    <t>jednostka</t>
  </si>
  <si>
    <t>m^2</t>
  </si>
  <si>
    <t>nd</t>
  </si>
  <si>
    <t>powierzchnia</t>
  </si>
  <si>
    <t>Bez (odmiana biała)</t>
  </si>
  <si>
    <t>Bez (odmiana niebieska)</t>
  </si>
  <si>
    <t>szt</t>
  </si>
  <si>
    <t>Domki dla ptaków</t>
  </si>
  <si>
    <t>trzmielina Fortune'a Emerald Gold</t>
  </si>
  <si>
    <t>wartość netto</t>
  </si>
  <si>
    <t>Agrowłóknina</t>
  </si>
  <si>
    <t>rh</t>
  </si>
  <si>
    <t>Krzewuszka cudowna 'Nana Variegata'</t>
  </si>
  <si>
    <t>Azalia japońska 'Babuschka'</t>
  </si>
  <si>
    <t>Rozplenica japońska 'Hameln'</t>
  </si>
  <si>
    <t>Bluszcz pospolity</t>
  </si>
  <si>
    <t>Hortensja bukietowa 'Polar Bear'</t>
  </si>
  <si>
    <t>Róża okrywowa 'The Fairy'</t>
  </si>
  <si>
    <t>Grys granitowy</t>
  </si>
  <si>
    <t>Ściółkowanie korą</t>
  </si>
  <si>
    <t>Cięcia pielęgnacyjne żywopłotu</t>
  </si>
  <si>
    <t>Plewienie</t>
  </si>
  <si>
    <t>Trzmielina Fortune'a Emerald Gold</t>
  </si>
  <si>
    <t>Dostawa Ekobordu wraz z położeniem</t>
  </si>
  <si>
    <t>Zaprawa dołów ziemią</t>
  </si>
  <si>
    <t>mb</t>
  </si>
  <si>
    <t>Płyta betonowa szara wraz z położeniem na zaprawie betonowej</t>
  </si>
  <si>
    <t>Domek dla jeży</t>
  </si>
  <si>
    <t>Tabliczka o zakazie wyprowadzania psów</t>
  </si>
  <si>
    <t>Hortensja krzewiasta 'Anabelle'</t>
  </si>
  <si>
    <t>Rozplenica japońska 'Cassian'</t>
  </si>
  <si>
    <t>Krzewuszka cudowna 'Nana Purpurea'</t>
  </si>
  <si>
    <t>Azalia japońska 'Maruschka'</t>
  </si>
  <si>
    <t>Rozchodnik Matrona</t>
  </si>
  <si>
    <t>Lawenda wąskolistna 'Hidcote'</t>
  </si>
  <si>
    <t>Róża okrywowa 'Stadt Rom'</t>
  </si>
  <si>
    <t>Wrzosy</t>
  </si>
  <si>
    <t>Wrzośce</t>
  </si>
  <si>
    <t>Modrzewnica pospolita</t>
  </si>
  <si>
    <t>Wymiana traw ozdobnych</t>
  </si>
  <si>
    <t>Tabliczka zakaz wyprowadzania psów</t>
  </si>
  <si>
    <t>Poidełko dla ptaków</t>
  </si>
  <si>
    <t>SUMA:</t>
  </si>
  <si>
    <t>Turzyca Morrowa</t>
  </si>
  <si>
    <t>m^3</t>
  </si>
  <si>
    <t>Usunięcie samosiejek klonu</t>
  </si>
  <si>
    <t>Żwir ozdobny</t>
  </si>
  <si>
    <t>Uzupełnienie ligustru</t>
  </si>
  <si>
    <t>Malowanie płotu</t>
  </si>
  <si>
    <t xml:space="preserve">Nawożenie roślin </t>
  </si>
  <si>
    <t>Czosnek ozdobny</t>
  </si>
  <si>
    <t>Tulipany</t>
  </si>
  <si>
    <t>Wymiana i dosadzenie azalii japońskich</t>
  </si>
  <si>
    <t>Goździki skalne</t>
  </si>
  <si>
    <t>Wymiana gruntu na żyzny hummus wraz z uporządkowaniem</t>
  </si>
  <si>
    <t>Poidełka dla ptaków z zabetonowaniem w podłożu</t>
  </si>
  <si>
    <t>Odświeżenie drewnianych ławek</t>
  </si>
  <si>
    <t>Uzupełnienie, odchwaszczenie i aeracja trawnika</t>
  </si>
  <si>
    <r>
      <rPr>
        <b/>
        <sz val="16"/>
        <color theme="1"/>
        <rFont val="Calibri"/>
        <family val="2"/>
        <charset val="238"/>
        <scheme val="minor"/>
      </rPr>
      <t>adres:</t>
    </r>
    <r>
      <rPr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charset val="238"/>
        <scheme val="minor"/>
      </rPr>
      <t>Gliwice, ul. Piastowska 4-16</t>
    </r>
  </si>
  <si>
    <t>Funkia</t>
  </si>
  <si>
    <t>Rabata nr. 11</t>
  </si>
  <si>
    <t>Pęcherznica kalinolistna</t>
  </si>
  <si>
    <t xml:space="preserve">Wymiana gruntu na żyzny hummus </t>
  </si>
  <si>
    <t>Brzoza pożyteczna 'Doorenbos' (wys. 200cm) wraz z palikowaniem</t>
  </si>
  <si>
    <t>Buk pospolity 'Dawyck Purple' (wys. 200cm) wraz z palikowaniem</t>
  </si>
  <si>
    <t>Montaż słupków drogowych</t>
  </si>
  <si>
    <t>Znak B-36</t>
  </si>
  <si>
    <t>Niwelacja terenu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</si>
</sst>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2">
    <xf numFmtId="0" fontId="0" fillId="0" borderId="0" xfId="0"/>
    <xf numFmtId="164" fontId="0" fillId="0" borderId="0" xfId="1" applyFont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164" fontId="5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4" fontId="6" fillId="0" borderId="0" xfId="1" applyFont="1"/>
    <xf numFmtId="0" fontId="6" fillId="0" borderId="0" xfId="0" applyFont="1"/>
    <xf numFmtId="0" fontId="6" fillId="0" borderId="0" xfId="0" applyFont="1" applyAlignment="1">
      <alignment horizontal="left"/>
    </xf>
    <xf numFmtId="164" fontId="18" fillId="0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9" fontId="17" fillId="2" borderId="1" xfId="1" applyNumberFormat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vertical="center"/>
    </xf>
    <xf numFmtId="164" fontId="17" fillId="2" borderId="1" xfId="1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right" wrapText="1"/>
    </xf>
    <xf numFmtId="164" fontId="15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9" fontId="18" fillId="0" borderId="1" xfId="1" applyNumberFormat="1" applyFont="1" applyBorder="1" applyAlignment="1">
      <alignment horizontal="center" vertical="center"/>
    </xf>
    <xf numFmtId="164" fontId="1" fillId="0" borderId="1" xfId="1" applyFont="1" applyBorder="1" applyAlignment="1">
      <alignment horizontal="center" vertical="center"/>
    </xf>
    <xf numFmtId="164" fontId="1" fillId="0" borderId="0" xfId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0" xfId="0" applyNumberFormat="1" applyFont="1"/>
    <xf numFmtId="164" fontId="18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64" fontId="14" fillId="2" borderId="1" xfId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00"/>
  <sheetViews>
    <sheetView tabSelected="1" view="pageBreakPreview" topLeftCell="A58" zoomScale="82" zoomScaleNormal="82" zoomScaleSheetLayoutView="82" workbookViewId="0">
      <selection activeCell="G91" sqref="G91"/>
    </sheetView>
  </sheetViews>
  <sheetFormatPr defaultRowHeight="15" x14ac:dyDescent="0.25"/>
  <cols>
    <col min="2" max="2" width="75.28515625" customWidth="1"/>
    <col min="3" max="6" width="25.7109375" customWidth="1"/>
    <col min="7" max="7" width="25.7109375" style="9" customWidth="1"/>
    <col min="8" max="8" width="17.140625" customWidth="1"/>
    <col min="9" max="9" width="20.42578125" style="13" customWidth="1"/>
    <col min="11" max="11" width="13.42578125" bestFit="1" customWidth="1"/>
    <col min="12" max="12" width="23.42578125" customWidth="1"/>
    <col min="13" max="13" width="13.7109375" bestFit="1" customWidth="1"/>
  </cols>
  <sheetData>
    <row r="2" spans="1:14" ht="18.75" x14ac:dyDescent="0.3">
      <c r="I2" s="11"/>
    </row>
    <row r="3" spans="1:14" ht="21" x14ac:dyDescent="0.25">
      <c r="B3" s="5" t="s">
        <v>2</v>
      </c>
      <c r="C3" s="5"/>
      <c r="D3" s="5"/>
      <c r="E3" s="5"/>
      <c r="F3" s="5"/>
      <c r="I3" s="12"/>
    </row>
    <row r="4" spans="1:14" ht="21" x14ac:dyDescent="0.25">
      <c r="B4" s="6" t="s">
        <v>70</v>
      </c>
      <c r="C4" s="6"/>
      <c r="D4" s="6"/>
      <c r="E4" s="6"/>
      <c r="F4" s="6"/>
    </row>
    <row r="5" spans="1:14" ht="21" x14ac:dyDescent="0.35">
      <c r="B5" s="4"/>
      <c r="C5" s="4"/>
      <c r="D5" s="4"/>
      <c r="E5" s="4"/>
      <c r="F5" s="4"/>
      <c r="J5" s="1"/>
    </row>
    <row r="6" spans="1:14" x14ac:dyDescent="0.25">
      <c r="C6" s="10" t="s">
        <v>12</v>
      </c>
      <c r="D6" s="10" t="s">
        <v>10</v>
      </c>
      <c r="E6" s="10" t="s">
        <v>15</v>
      </c>
      <c r="F6" s="10" t="s">
        <v>11</v>
      </c>
      <c r="G6" s="10" t="s">
        <v>21</v>
      </c>
      <c r="H6" s="2" t="s">
        <v>1</v>
      </c>
      <c r="I6" s="14" t="s">
        <v>0</v>
      </c>
      <c r="J6" s="1"/>
    </row>
    <row r="7" spans="1:14" ht="18.75" customHeight="1" x14ac:dyDescent="0.3">
      <c r="A7" s="3">
        <v>1</v>
      </c>
      <c r="B7" s="19" t="s">
        <v>3</v>
      </c>
      <c r="C7" s="19"/>
      <c r="D7" s="19"/>
      <c r="E7" s="19"/>
      <c r="F7" s="19"/>
      <c r="G7" s="41">
        <f>SUM(G8:G15)</f>
        <v>0</v>
      </c>
      <c r="H7" s="20"/>
      <c r="I7" s="21">
        <f>SUM(I8:I15)</f>
        <v>0</v>
      </c>
      <c r="J7" s="1"/>
      <c r="N7" s="7"/>
    </row>
    <row r="8" spans="1:14" s="31" customFormat="1" ht="18.75" customHeight="1" x14ac:dyDescent="0.25">
      <c r="A8" s="33"/>
      <c r="B8" s="27" t="s">
        <v>16</v>
      </c>
      <c r="C8" s="37" t="s">
        <v>18</v>
      </c>
      <c r="D8" s="37">
        <v>1</v>
      </c>
      <c r="E8" s="37" t="s">
        <v>14</v>
      </c>
      <c r="F8" s="37"/>
      <c r="G8" s="18">
        <f>F8*D8</f>
        <v>0</v>
      </c>
      <c r="H8" s="28">
        <v>0.08</v>
      </c>
      <c r="I8" s="29">
        <f t="shared" ref="I8:I73" si="0">G8*H8+G8</f>
        <v>0</v>
      </c>
      <c r="J8" s="30"/>
      <c r="N8" s="32"/>
    </row>
    <row r="9" spans="1:14" s="31" customFormat="1" ht="18.75" customHeight="1" x14ac:dyDescent="0.25">
      <c r="A9" s="33"/>
      <c r="B9" s="27" t="s">
        <v>17</v>
      </c>
      <c r="C9" s="37" t="s">
        <v>18</v>
      </c>
      <c r="D9" s="37">
        <v>2</v>
      </c>
      <c r="E9" s="37" t="s">
        <v>14</v>
      </c>
      <c r="F9" s="37"/>
      <c r="G9" s="18">
        <f t="shared" ref="G9:G12" si="1">F9*D9</f>
        <v>0</v>
      </c>
      <c r="H9" s="28">
        <v>0.08</v>
      </c>
      <c r="I9" s="29">
        <f t="shared" si="0"/>
        <v>0</v>
      </c>
      <c r="J9" s="30"/>
      <c r="N9" s="32"/>
    </row>
    <row r="10" spans="1:14" s="31" customFormat="1" ht="18.75" customHeight="1" x14ac:dyDescent="0.25">
      <c r="A10" s="33"/>
      <c r="B10" s="27" t="s">
        <v>71</v>
      </c>
      <c r="C10" s="37" t="s">
        <v>18</v>
      </c>
      <c r="D10" s="37">
        <v>6</v>
      </c>
      <c r="E10" s="37" t="s">
        <v>14</v>
      </c>
      <c r="F10" s="37"/>
      <c r="G10" s="18">
        <f t="shared" ref="G10" si="2">F10*D10</f>
        <v>0</v>
      </c>
      <c r="H10" s="28">
        <v>0.08</v>
      </c>
      <c r="I10" s="29">
        <f t="shared" ref="I10" si="3">G10*H10+G10</f>
        <v>0</v>
      </c>
      <c r="J10" s="30"/>
      <c r="N10" s="32"/>
    </row>
    <row r="11" spans="1:14" s="31" customFormat="1" ht="18.75" customHeight="1" x14ac:dyDescent="0.25">
      <c r="A11" s="33"/>
      <c r="B11" s="27" t="s">
        <v>19</v>
      </c>
      <c r="C11" s="37" t="s">
        <v>18</v>
      </c>
      <c r="D11" s="37">
        <v>2</v>
      </c>
      <c r="E11" s="37" t="s">
        <v>14</v>
      </c>
      <c r="F11" s="37"/>
      <c r="G11" s="18">
        <f t="shared" si="1"/>
        <v>0</v>
      </c>
      <c r="H11" s="28">
        <v>0.23</v>
      </c>
      <c r="I11" s="29">
        <f t="shared" si="0"/>
        <v>0</v>
      </c>
      <c r="J11" s="30"/>
      <c r="N11" s="32"/>
    </row>
    <row r="12" spans="1:14" s="31" customFormat="1" ht="18.75" customHeight="1" x14ac:dyDescent="0.25">
      <c r="A12" s="33"/>
      <c r="B12" s="27" t="s">
        <v>53</v>
      </c>
      <c r="C12" s="37" t="s">
        <v>18</v>
      </c>
      <c r="D12" s="37">
        <v>1</v>
      </c>
      <c r="E12" s="37" t="s">
        <v>14</v>
      </c>
      <c r="F12" s="37"/>
      <c r="G12" s="18">
        <f t="shared" si="1"/>
        <v>0</v>
      </c>
      <c r="H12" s="28">
        <v>0.23</v>
      </c>
      <c r="I12" s="29">
        <f t="shared" si="0"/>
        <v>0</v>
      </c>
      <c r="J12" s="30"/>
      <c r="N12" s="32"/>
    </row>
    <row r="13" spans="1:14" s="31" customFormat="1" ht="18.75" customHeight="1" x14ac:dyDescent="0.25">
      <c r="A13" s="33"/>
      <c r="B13" s="27" t="s">
        <v>20</v>
      </c>
      <c r="C13" s="37" t="s">
        <v>18</v>
      </c>
      <c r="D13" s="37">
        <f>E13*4</f>
        <v>84</v>
      </c>
      <c r="E13" s="37">
        <v>21</v>
      </c>
      <c r="F13" s="37"/>
      <c r="G13" s="18">
        <f>D13*F13</f>
        <v>0</v>
      </c>
      <c r="H13" s="28">
        <v>0.08</v>
      </c>
      <c r="I13" s="29">
        <f t="shared" si="0"/>
        <v>0</v>
      </c>
      <c r="J13" s="30"/>
      <c r="N13" s="32"/>
    </row>
    <row r="14" spans="1:14" s="31" customFormat="1" ht="18.75" customHeight="1" x14ac:dyDescent="0.25">
      <c r="A14" s="33"/>
      <c r="B14" s="27" t="s">
        <v>22</v>
      </c>
      <c r="C14" s="37" t="s">
        <v>13</v>
      </c>
      <c r="D14" s="37">
        <v>1</v>
      </c>
      <c r="E14" s="37">
        <v>21</v>
      </c>
      <c r="F14" s="37"/>
      <c r="G14" s="18">
        <f>F14*E14</f>
        <v>0</v>
      </c>
      <c r="H14" s="28">
        <v>0.08</v>
      </c>
      <c r="I14" s="29">
        <f t="shared" si="0"/>
        <v>0</v>
      </c>
      <c r="J14" s="30"/>
      <c r="N14" s="32"/>
    </row>
    <row r="15" spans="1:14" s="31" customFormat="1" ht="18.75" customHeight="1" x14ac:dyDescent="0.25">
      <c r="A15" s="33"/>
      <c r="B15" s="34" t="s">
        <v>9</v>
      </c>
      <c r="C15" s="38" t="s">
        <v>13</v>
      </c>
      <c r="D15" s="38" t="s">
        <v>14</v>
      </c>
      <c r="E15" s="38">
        <v>21</v>
      </c>
      <c r="F15" s="38"/>
      <c r="G15" s="18">
        <f>E15*F15</f>
        <v>0</v>
      </c>
      <c r="H15" s="28">
        <v>0.08</v>
      </c>
      <c r="I15" s="29">
        <f t="shared" si="0"/>
        <v>0</v>
      </c>
      <c r="J15" s="30"/>
      <c r="K15" s="35" t="e">
        <f>G15+#REF!+#REF!+#REF!+#REF!+#REF!+#REF!+#REF!</f>
        <v>#REF!</v>
      </c>
      <c r="L15" s="35"/>
      <c r="N15" s="32"/>
    </row>
    <row r="16" spans="1:14" s="16" customFormat="1" ht="18.75" customHeight="1" x14ac:dyDescent="0.3">
      <c r="A16" s="2"/>
      <c r="B16" s="19" t="s">
        <v>4</v>
      </c>
      <c r="C16" s="39"/>
      <c r="D16" s="39"/>
      <c r="E16" s="39"/>
      <c r="F16" s="39"/>
      <c r="G16" s="22">
        <f>SUM(G17:G20)</f>
        <v>0</v>
      </c>
      <c r="H16" s="20"/>
      <c r="I16" s="21">
        <f>SUM(I17:I20)</f>
        <v>0</v>
      </c>
      <c r="J16" s="15"/>
      <c r="N16" s="17"/>
    </row>
    <row r="17" spans="1:14" s="31" customFormat="1" ht="18.75" customHeight="1" x14ac:dyDescent="0.25">
      <c r="A17" s="33"/>
      <c r="B17" s="27" t="s">
        <v>22</v>
      </c>
      <c r="C17" s="37" t="s">
        <v>13</v>
      </c>
      <c r="D17" s="37">
        <v>1</v>
      </c>
      <c r="E17" s="37">
        <v>32</v>
      </c>
      <c r="F17" s="37"/>
      <c r="G17" s="18">
        <f>F17*E17</f>
        <v>0</v>
      </c>
      <c r="H17" s="28">
        <v>0.08</v>
      </c>
      <c r="I17" s="29">
        <f t="shared" si="0"/>
        <v>0</v>
      </c>
      <c r="J17" s="30"/>
      <c r="N17" s="32"/>
    </row>
    <row r="18" spans="1:14" s="31" customFormat="1" ht="18.75" customHeight="1" x14ac:dyDescent="0.25">
      <c r="A18" s="33"/>
      <c r="B18" s="27" t="s">
        <v>57</v>
      </c>
      <c r="C18" s="37" t="s">
        <v>56</v>
      </c>
      <c r="D18" s="37">
        <v>1</v>
      </c>
      <c r="E18" s="37">
        <v>32</v>
      </c>
      <c r="F18" s="38"/>
      <c r="G18" s="18">
        <f>F18*E18</f>
        <v>0</v>
      </c>
      <c r="H18" s="28">
        <v>0.08</v>
      </c>
      <c r="I18" s="29">
        <f t="shared" ref="I18" si="4">G18*H18+G18</f>
        <v>0</v>
      </c>
      <c r="J18" s="30"/>
      <c r="N18" s="32"/>
    </row>
    <row r="19" spans="1:14" s="31" customFormat="1" ht="18.75" customHeight="1" x14ac:dyDescent="0.25">
      <c r="A19" s="33"/>
      <c r="B19" s="27" t="s">
        <v>34</v>
      </c>
      <c r="C19" s="37" t="s">
        <v>18</v>
      </c>
      <c r="D19" s="37">
        <f>E19*4</f>
        <v>180</v>
      </c>
      <c r="E19" s="37">
        <v>45</v>
      </c>
      <c r="F19" s="37"/>
      <c r="G19" s="18">
        <f t="shared" ref="G19" si="5">F19*E19</f>
        <v>0</v>
      </c>
      <c r="H19" s="28">
        <v>0.08</v>
      </c>
      <c r="I19" s="29">
        <f t="shared" si="0"/>
        <v>0</v>
      </c>
      <c r="J19" s="30"/>
      <c r="N19" s="32"/>
    </row>
    <row r="20" spans="1:14" s="31" customFormat="1" ht="18.75" customHeight="1" x14ac:dyDescent="0.25">
      <c r="A20" s="33"/>
      <c r="B20" s="34" t="s">
        <v>9</v>
      </c>
      <c r="C20" s="38" t="s">
        <v>13</v>
      </c>
      <c r="D20" s="38" t="s">
        <v>14</v>
      </c>
      <c r="E20" s="37">
        <v>32</v>
      </c>
      <c r="F20" s="38"/>
      <c r="G20" s="18">
        <f>F20*E20</f>
        <v>0</v>
      </c>
      <c r="H20" s="28">
        <v>0.08</v>
      </c>
      <c r="I20" s="29">
        <f t="shared" si="0"/>
        <v>0</v>
      </c>
      <c r="J20" s="30"/>
      <c r="N20" s="32"/>
    </row>
    <row r="21" spans="1:14" ht="18.75" customHeight="1" x14ac:dyDescent="0.3">
      <c r="A21" s="2"/>
      <c r="B21" s="19" t="s">
        <v>5</v>
      </c>
      <c r="C21" s="39"/>
      <c r="D21" s="39"/>
      <c r="E21" s="39"/>
      <c r="F21" s="39"/>
      <c r="G21" s="22">
        <f>SUM(G22:G25)</f>
        <v>0</v>
      </c>
      <c r="H21" s="20"/>
      <c r="I21" s="21">
        <f t="shared" si="0"/>
        <v>0</v>
      </c>
      <c r="J21" s="1"/>
      <c r="N21" s="7"/>
    </row>
    <row r="22" spans="1:14" s="31" customFormat="1" ht="18.75" customHeight="1" x14ac:dyDescent="0.25">
      <c r="A22" s="33"/>
      <c r="B22" s="34" t="s">
        <v>58</v>
      </c>
      <c r="C22" s="37" t="s">
        <v>13</v>
      </c>
      <c r="D22" s="37" t="s">
        <v>14</v>
      </c>
      <c r="E22" s="37">
        <v>19</v>
      </c>
      <c r="F22" s="38"/>
      <c r="G22" s="36">
        <f>E22*F22</f>
        <v>0</v>
      </c>
      <c r="H22" s="28">
        <v>0.23</v>
      </c>
      <c r="I22" s="29">
        <f t="shared" si="0"/>
        <v>0</v>
      </c>
      <c r="J22" s="30"/>
      <c r="N22" s="32"/>
    </row>
    <row r="23" spans="1:14" s="31" customFormat="1" ht="18.75" customHeight="1" x14ac:dyDescent="0.25">
      <c r="A23" s="33"/>
      <c r="B23" s="34" t="s">
        <v>33</v>
      </c>
      <c r="C23" s="37" t="s">
        <v>13</v>
      </c>
      <c r="D23" s="37" t="s">
        <v>14</v>
      </c>
      <c r="E23" s="37">
        <v>19</v>
      </c>
      <c r="F23" s="38"/>
      <c r="G23" s="36">
        <f t="shared" ref="G23:G25" si="6">E23*F23</f>
        <v>0</v>
      </c>
      <c r="H23" s="28">
        <v>0.08</v>
      </c>
      <c r="I23" s="29">
        <f t="shared" si="0"/>
        <v>0</v>
      </c>
      <c r="J23" s="30"/>
      <c r="N23" s="32"/>
    </row>
    <row r="24" spans="1:14" s="31" customFormat="1" ht="18.75" customHeight="1" x14ac:dyDescent="0.25">
      <c r="A24" s="33"/>
      <c r="B24" s="34" t="s">
        <v>32</v>
      </c>
      <c r="C24" s="38" t="s">
        <v>23</v>
      </c>
      <c r="D24" s="38">
        <v>2</v>
      </c>
      <c r="E24" s="38" t="s">
        <v>14</v>
      </c>
      <c r="F24" s="38"/>
      <c r="G24" s="36">
        <f>D24*F24</f>
        <v>0</v>
      </c>
      <c r="H24" s="28">
        <v>0.08</v>
      </c>
      <c r="I24" s="29">
        <f t="shared" si="0"/>
        <v>0</v>
      </c>
      <c r="J24" s="30"/>
      <c r="N24" s="32"/>
    </row>
    <row r="25" spans="1:14" s="31" customFormat="1" ht="18.75" customHeight="1" x14ac:dyDescent="0.25">
      <c r="A25" s="33"/>
      <c r="B25" s="27" t="s">
        <v>22</v>
      </c>
      <c r="C25" s="37" t="s">
        <v>13</v>
      </c>
      <c r="D25" s="37">
        <v>1</v>
      </c>
      <c r="E25" s="37">
        <v>19</v>
      </c>
      <c r="F25" s="37"/>
      <c r="G25" s="36">
        <f t="shared" si="6"/>
        <v>0</v>
      </c>
      <c r="H25" s="28">
        <v>0.08</v>
      </c>
      <c r="I25" s="29">
        <f t="shared" si="0"/>
        <v>0</v>
      </c>
      <c r="J25" s="30"/>
      <c r="N25" s="32"/>
    </row>
    <row r="26" spans="1:14" ht="18.75" customHeight="1" x14ac:dyDescent="0.3">
      <c r="A26" s="8"/>
      <c r="B26" s="19" t="s">
        <v>6</v>
      </c>
      <c r="C26" s="39"/>
      <c r="D26" s="39"/>
      <c r="E26" s="39"/>
      <c r="F26" s="39"/>
      <c r="G26" s="22">
        <f>SUM(G27:G43)</f>
        <v>0</v>
      </c>
      <c r="H26" s="20"/>
      <c r="I26" s="21">
        <f>SUM(I27:I43)</f>
        <v>0</v>
      </c>
      <c r="J26" s="1"/>
      <c r="N26" s="7"/>
    </row>
    <row r="27" spans="1:14" s="31" customFormat="1" ht="18.75" customHeight="1" x14ac:dyDescent="0.25">
      <c r="A27" s="33"/>
      <c r="B27" s="34" t="s">
        <v>24</v>
      </c>
      <c r="C27" s="38" t="s">
        <v>18</v>
      </c>
      <c r="D27" s="38">
        <v>16</v>
      </c>
      <c r="E27" s="38" t="s">
        <v>14</v>
      </c>
      <c r="F27" s="37"/>
      <c r="G27" s="36">
        <f>D27*F27</f>
        <v>0</v>
      </c>
      <c r="H27" s="28">
        <v>0.08</v>
      </c>
      <c r="I27" s="29">
        <f t="shared" si="0"/>
        <v>0</v>
      </c>
      <c r="J27" s="30"/>
      <c r="N27" s="32"/>
    </row>
    <row r="28" spans="1:14" s="31" customFormat="1" ht="18.75" customHeight="1" x14ac:dyDescent="0.25">
      <c r="A28" s="33"/>
      <c r="B28" s="34" t="s">
        <v>25</v>
      </c>
      <c r="C28" s="38" t="s">
        <v>18</v>
      </c>
      <c r="D28" s="38">
        <v>24</v>
      </c>
      <c r="E28" s="38" t="s">
        <v>14</v>
      </c>
      <c r="F28" s="37"/>
      <c r="G28" s="36">
        <f t="shared" ref="G28:G33" si="7">D28*F28</f>
        <v>0</v>
      </c>
      <c r="H28" s="28">
        <v>0.08</v>
      </c>
      <c r="I28" s="29">
        <f t="shared" si="0"/>
        <v>0</v>
      </c>
      <c r="J28" s="30"/>
      <c r="N28" s="32"/>
    </row>
    <row r="29" spans="1:14" s="31" customFormat="1" ht="18.75" customHeight="1" x14ac:dyDescent="0.25">
      <c r="A29" s="33"/>
      <c r="B29" s="34" t="s">
        <v>76</v>
      </c>
      <c r="C29" s="38" t="s">
        <v>18</v>
      </c>
      <c r="D29" s="38">
        <v>4</v>
      </c>
      <c r="E29" s="38" t="s">
        <v>14</v>
      </c>
      <c r="F29" s="37"/>
      <c r="G29" s="36">
        <f t="shared" si="7"/>
        <v>0</v>
      </c>
      <c r="H29" s="28">
        <v>0.08</v>
      </c>
      <c r="I29" s="29">
        <f t="shared" si="0"/>
        <v>0</v>
      </c>
      <c r="J29" s="30"/>
      <c r="N29" s="32"/>
    </row>
    <row r="30" spans="1:14" s="31" customFormat="1" ht="18.75" customHeight="1" x14ac:dyDescent="0.25">
      <c r="A30" s="33"/>
      <c r="B30" s="34" t="s">
        <v>26</v>
      </c>
      <c r="C30" s="38" t="s">
        <v>18</v>
      </c>
      <c r="D30" s="38">
        <v>10</v>
      </c>
      <c r="E30" s="38" t="s">
        <v>14</v>
      </c>
      <c r="F30" s="37"/>
      <c r="G30" s="36">
        <f t="shared" si="7"/>
        <v>0</v>
      </c>
      <c r="H30" s="28">
        <v>0.08</v>
      </c>
      <c r="I30" s="29">
        <f t="shared" si="0"/>
        <v>0</v>
      </c>
      <c r="J30" s="30"/>
      <c r="N30" s="32"/>
    </row>
    <row r="31" spans="1:14" s="31" customFormat="1" ht="18.75" customHeight="1" x14ac:dyDescent="0.25">
      <c r="A31" s="33"/>
      <c r="B31" s="34" t="s">
        <v>27</v>
      </c>
      <c r="C31" s="38" t="s">
        <v>18</v>
      </c>
      <c r="D31" s="38">
        <v>6</v>
      </c>
      <c r="E31" s="38" t="s">
        <v>14</v>
      </c>
      <c r="F31" s="37"/>
      <c r="G31" s="36">
        <f t="shared" si="7"/>
        <v>0</v>
      </c>
      <c r="H31" s="28">
        <v>0.08</v>
      </c>
      <c r="I31" s="29">
        <f t="shared" si="0"/>
        <v>0</v>
      </c>
      <c r="J31" s="30"/>
      <c r="N31" s="32"/>
    </row>
    <row r="32" spans="1:14" s="31" customFormat="1" ht="18.75" customHeight="1" x14ac:dyDescent="0.25">
      <c r="A32" s="33"/>
      <c r="B32" s="34" t="s">
        <v>28</v>
      </c>
      <c r="C32" s="38" t="s">
        <v>18</v>
      </c>
      <c r="D32" s="38">
        <v>8</v>
      </c>
      <c r="E32" s="38" t="s">
        <v>14</v>
      </c>
      <c r="F32" s="37"/>
      <c r="G32" s="36">
        <f t="shared" si="7"/>
        <v>0</v>
      </c>
      <c r="H32" s="28">
        <v>0.08</v>
      </c>
      <c r="I32" s="29">
        <f t="shared" si="0"/>
        <v>0</v>
      </c>
      <c r="J32" s="30"/>
      <c r="N32" s="32"/>
    </row>
    <row r="33" spans="1:14" s="31" customFormat="1" ht="18.75" customHeight="1" x14ac:dyDescent="0.25">
      <c r="A33" s="33"/>
      <c r="B33" s="34" t="s">
        <v>29</v>
      </c>
      <c r="C33" s="38" t="s">
        <v>18</v>
      </c>
      <c r="D33" s="38">
        <v>14</v>
      </c>
      <c r="E33" s="38" t="s">
        <v>14</v>
      </c>
      <c r="F33" s="37"/>
      <c r="G33" s="36">
        <f t="shared" si="7"/>
        <v>0</v>
      </c>
      <c r="H33" s="28">
        <v>0.08</v>
      </c>
      <c r="I33" s="29">
        <f t="shared" si="0"/>
        <v>0</v>
      </c>
      <c r="J33" s="30"/>
      <c r="N33" s="32"/>
    </row>
    <row r="34" spans="1:14" s="31" customFormat="1" ht="18.75" customHeight="1" x14ac:dyDescent="0.25">
      <c r="A34" s="33"/>
      <c r="B34" s="34" t="s">
        <v>31</v>
      </c>
      <c r="C34" s="37" t="s">
        <v>13</v>
      </c>
      <c r="D34" s="37" t="s">
        <v>14</v>
      </c>
      <c r="E34" s="37">
        <v>32</v>
      </c>
      <c r="F34" s="38"/>
      <c r="G34" s="36">
        <f>E34*F34</f>
        <v>0</v>
      </c>
      <c r="H34" s="28">
        <v>0.08</v>
      </c>
      <c r="I34" s="29">
        <f t="shared" si="0"/>
        <v>0</v>
      </c>
      <c r="J34" s="30"/>
      <c r="N34" s="32"/>
    </row>
    <row r="35" spans="1:14" s="31" customFormat="1" ht="18.75" customHeight="1" x14ac:dyDescent="0.25">
      <c r="A35" s="33"/>
      <c r="B35" s="34" t="s">
        <v>30</v>
      </c>
      <c r="C35" s="37" t="s">
        <v>13</v>
      </c>
      <c r="D35" s="37" t="s">
        <v>14</v>
      </c>
      <c r="E35" s="37">
        <v>23</v>
      </c>
      <c r="F35" s="38"/>
      <c r="G35" s="36">
        <f>E35*F35</f>
        <v>0</v>
      </c>
      <c r="H35" s="28">
        <v>0.23</v>
      </c>
      <c r="I35" s="29">
        <f t="shared" si="0"/>
        <v>0</v>
      </c>
      <c r="J35" s="30"/>
      <c r="N35" s="32"/>
    </row>
    <row r="36" spans="1:14" s="31" customFormat="1" ht="18.75" customHeight="1" x14ac:dyDescent="0.25">
      <c r="A36" s="33"/>
      <c r="B36" s="34" t="s">
        <v>35</v>
      </c>
      <c r="C36" s="37" t="s">
        <v>37</v>
      </c>
      <c r="D36" s="37">
        <v>8</v>
      </c>
      <c r="E36" s="37" t="s">
        <v>14</v>
      </c>
      <c r="F36" s="38"/>
      <c r="G36" s="36">
        <f>D36*F36</f>
        <v>0</v>
      </c>
      <c r="H36" s="28">
        <v>0.23</v>
      </c>
      <c r="I36" s="29">
        <f t="shared" si="0"/>
        <v>0</v>
      </c>
      <c r="J36" s="30"/>
      <c r="N36" s="32"/>
    </row>
    <row r="37" spans="1:14" s="31" customFormat="1" ht="18.75" customHeight="1" x14ac:dyDescent="0.25">
      <c r="A37" s="33"/>
      <c r="B37" s="34" t="s">
        <v>36</v>
      </c>
      <c r="C37" s="37" t="s">
        <v>13</v>
      </c>
      <c r="D37" s="37" t="s">
        <v>14</v>
      </c>
      <c r="E37" s="37">
        <v>55</v>
      </c>
      <c r="F37" s="38"/>
      <c r="G37" s="36">
        <f>E37*F37</f>
        <v>0</v>
      </c>
      <c r="H37" s="28">
        <v>0.08</v>
      </c>
      <c r="I37" s="29">
        <f t="shared" si="0"/>
        <v>0</v>
      </c>
      <c r="J37" s="30"/>
      <c r="N37" s="32"/>
    </row>
    <row r="38" spans="1:14" s="31" customFormat="1" ht="18.75" customHeight="1" x14ac:dyDescent="0.25">
      <c r="A38" s="33"/>
      <c r="B38" s="27" t="s">
        <v>22</v>
      </c>
      <c r="C38" s="37" t="s">
        <v>13</v>
      </c>
      <c r="D38" s="37">
        <v>1</v>
      </c>
      <c r="E38" s="37">
        <v>55</v>
      </c>
      <c r="F38" s="37"/>
      <c r="G38" s="18">
        <f>E38*F38</f>
        <v>0</v>
      </c>
      <c r="H38" s="28">
        <v>0.08</v>
      </c>
      <c r="I38" s="29">
        <f t="shared" si="0"/>
        <v>0</v>
      </c>
      <c r="J38" s="30"/>
      <c r="N38" s="32"/>
    </row>
    <row r="39" spans="1:14" s="31" customFormat="1" ht="18.75" customHeight="1" x14ac:dyDescent="0.25">
      <c r="A39" s="33"/>
      <c r="B39" s="27" t="s">
        <v>38</v>
      </c>
      <c r="C39" s="37" t="s">
        <v>18</v>
      </c>
      <c r="D39" s="37">
        <v>7</v>
      </c>
      <c r="E39" s="37" t="s">
        <v>14</v>
      </c>
      <c r="F39" s="37"/>
      <c r="G39" s="18">
        <f>D39*F39</f>
        <v>0</v>
      </c>
      <c r="H39" s="28">
        <v>0.23</v>
      </c>
      <c r="I39" s="29">
        <f t="shared" si="0"/>
        <v>0</v>
      </c>
      <c r="J39" s="30"/>
      <c r="N39" s="32"/>
    </row>
    <row r="40" spans="1:14" s="31" customFormat="1" ht="18.75" customHeight="1" x14ac:dyDescent="0.25">
      <c r="A40" s="33"/>
      <c r="B40" s="27" t="s">
        <v>39</v>
      </c>
      <c r="C40" s="37" t="s">
        <v>18</v>
      </c>
      <c r="D40" s="37">
        <v>1</v>
      </c>
      <c r="E40" s="37" t="s">
        <v>14</v>
      </c>
      <c r="F40" s="37"/>
      <c r="G40" s="18">
        <f>D40*F40</f>
        <v>0</v>
      </c>
      <c r="H40" s="28">
        <v>0.23</v>
      </c>
      <c r="I40" s="29">
        <f t="shared" si="0"/>
        <v>0</v>
      </c>
      <c r="J40" s="30"/>
      <c r="N40" s="32"/>
    </row>
    <row r="41" spans="1:14" s="31" customFormat="1" ht="18.75" customHeight="1" x14ac:dyDescent="0.25">
      <c r="A41" s="33"/>
      <c r="B41" s="27" t="s">
        <v>52</v>
      </c>
      <c r="C41" s="37" t="s">
        <v>18</v>
      </c>
      <c r="D41" s="37">
        <v>1</v>
      </c>
      <c r="E41" s="37" t="s">
        <v>14</v>
      </c>
      <c r="F41" s="37"/>
      <c r="G41" s="18">
        <f>D41*F41</f>
        <v>0</v>
      </c>
      <c r="H41" s="28">
        <v>0.23</v>
      </c>
      <c r="I41" s="29">
        <f t="shared" si="0"/>
        <v>0</v>
      </c>
      <c r="J41" s="30"/>
      <c r="N41" s="32"/>
    </row>
    <row r="42" spans="1:14" s="31" customFormat="1" ht="18.75" customHeight="1" x14ac:dyDescent="0.25">
      <c r="A42" s="33"/>
      <c r="B42" s="27" t="s">
        <v>59</v>
      </c>
      <c r="C42" s="37" t="s">
        <v>18</v>
      </c>
      <c r="D42" s="37">
        <f>E42*4</f>
        <v>40</v>
      </c>
      <c r="E42" s="37">
        <v>10</v>
      </c>
      <c r="F42" s="37"/>
      <c r="G42" s="18">
        <f>D42*F42</f>
        <v>0</v>
      </c>
      <c r="H42" s="28">
        <v>0.08</v>
      </c>
      <c r="I42" s="29">
        <f t="shared" ref="I42:I43" si="8">G42*H42+G42</f>
        <v>0</v>
      </c>
      <c r="J42" s="30"/>
      <c r="N42" s="32"/>
    </row>
    <row r="43" spans="1:14" s="31" customFormat="1" ht="18.75" customHeight="1" x14ac:dyDescent="0.25">
      <c r="A43" s="33"/>
      <c r="B43" s="27" t="s">
        <v>60</v>
      </c>
      <c r="C43" s="37" t="s">
        <v>13</v>
      </c>
      <c r="D43" s="37" t="s">
        <v>14</v>
      </c>
      <c r="E43" s="37">
        <v>15</v>
      </c>
      <c r="F43" s="37"/>
      <c r="G43" s="18">
        <f>E43*F43</f>
        <v>0</v>
      </c>
      <c r="H43" s="28">
        <v>0.23</v>
      </c>
      <c r="I43" s="29">
        <f t="shared" si="8"/>
        <v>0</v>
      </c>
      <c r="J43" s="30"/>
      <c r="N43" s="32"/>
    </row>
    <row r="44" spans="1:14" ht="18.75" customHeight="1" x14ac:dyDescent="0.3">
      <c r="A44" s="8"/>
      <c r="B44" s="19" t="s">
        <v>7</v>
      </c>
      <c r="C44" s="39"/>
      <c r="D44" s="39"/>
      <c r="E44" s="39"/>
      <c r="F44" s="39"/>
      <c r="G44" s="22">
        <f>SUM(G45:G59)</f>
        <v>0</v>
      </c>
      <c r="H44" s="20"/>
      <c r="I44" s="21">
        <f>SUM(I45:I59)</f>
        <v>0</v>
      </c>
      <c r="J44" s="1"/>
      <c r="N44" s="7"/>
    </row>
    <row r="45" spans="1:14" s="31" customFormat="1" ht="18.75" customHeight="1" x14ac:dyDescent="0.25">
      <c r="A45" s="33"/>
      <c r="B45" s="34" t="s">
        <v>41</v>
      </c>
      <c r="C45" s="37" t="s">
        <v>18</v>
      </c>
      <c r="D45" s="37">
        <v>15</v>
      </c>
      <c r="E45" s="37" t="s">
        <v>14</v>
      </c>
      <c r="F45" s="37"/>
      <c r="G45" s="36">
        <f>D45*F45</f>
        <v>0</v>
      </c>
      <c r="H45" s="28">
        <v>0.08</v>
      </c>
      <c r="I45" s="29">
        <f t="shared" si="0"/>
        <v>0</v>
      </c>
      <c r="J45" s="30"/>
      <c r="N45" s="32"/>
    </row>
    <row r="46" spans="1:14" s="31" customFormat="1" ht="18.75" customHeight="1" x14ac:dyDescent="0.25">
      <c r="A46" s="33"/>
      <c r="B46" s="34" t="s">
        <v>42</v>
      </c>
      <c r="C46" s="37" t="s">
        <v>18</v>
      </c>
      <c r="D46" s="37">
        <v>3</v>
      </c>
      <c r="E46" s="37" t="s">
        <v>14</v>
      </c>
      <c r="F46" s="37"/>
      <c r="G46" s="36">
        <f t="shared" ref="G46:G54" si="9">D46*F46</f>
        <v>0</v>
      </c>
      <c r="H46" s="28">
        <v>0.08</v>
      </c>
      <c r="I46" s="29">
        <f t="shared" si="0"/>
        <v>0</v>
      </c>
      <c r="J46" s="30"/>
      <c r="N46" s="32"/>
    </row>
    <row r="47" spans="1:14" s="31" customFormat="1" ht="18.75" customHeight="1" x14ac:dyDescent="0.25">
      <c r="A47" s="33"/>
      <c r="B47" s="34" t="s">
        <v>43</v>
      </c>
      <c r="C47" s="37" t="s">
        <v>18</v>
      </c>
      <c r="D47" s="37">
        <v>8</v>
      </c>
      <c r="E47" s="37" t="s">
        <v>14</v>
      </c>
      <c r="F47" s="37"/>
      <c r="G47" s="36">
        <f t="shared" si="9"/>
        <v>0</v>
      </c>
      <c r="H47" s="28">
        <v>0.08</v>
      </c>
      <c r="I47" s="29">
        <f t="shared" si="0"/>
        <v>0</v>
      </c>
      <c r="J47" s="30"/>
      <c r="N47" s="32"/>
    </row>
    <row r="48" spans="1:14" s="31" customFormat="1" ht="18.75" customHeight="1" x14ac:dyDescent="0.25">
      <c r="A48" s="33"/>
      <c r="B48" s="34" t="s">
        <v>44</v>
      </c>
      <c r="C48" s="37" t="s">
        <v>18</v>
      </c>
      <c r="D48" s="37">
        <v>9</v>
      </c>
      <c r="E48" s="37" t="s">
        <v>14</v>
      </c>
      <c r="F48" s="37"/>
      <c r="G48" s="36">
        <f t="shared" si="9"/>
        <v>0</v>
      </c>
      <c r="H48" s="28">
        <v>0.08</v>
      </c>
      <c r="I48" s="29">
        <f t="shared" si="0"/>
        <v>0</v>
      </c>
      <c r="J48" s="30"/>
      <c r="N48" s="32"/>
    </row>
    <row r="49" spans="1:14" s="31" customFormat="1" ht="18.75" customHeight="1" x14ac:dyDescent="0.25">
      <c r="A49" s="33"/>
      <c r="B49" s="34" t="s">
        <v>45</v>
      </c>
      <c r="C49" s="37" t="s">
        <v>18</v>
      </c>
      <c r="D49" s="37">
        <v>20</v>
      </c>
      <c r="E49" s="37" t="s">
        <v>14</v>
      </c>
      <c r="F49" s="37"/>
      <c r="G49" s="36">
        <f t="shared" si="9"/>
        <v>0</v>
      </c>
      <c r="H49" s="28">
        <v>0.08</v>
      </c>
      <c r="I49" s="29">
        <f t="shared" si="0"/>
        <v>0</v>
      </c>
      <c r="J49" s="30"/>
      <c r="N49" s="32"/>
    </row>
    <row r="50" spans="1:14" s="31" customFormat="1" ht="18.75" customHeight="1" x14ac:dyDescent="0.25">
      <c r="A50" s="33"/>
      <c r="B50" s="34" t="s">
        <v>46</v>
      </c>
      <c r="C50" s="37" t="s">
        <v>18</v>
      </c>
      <c r="D50" s="37">
        <v>10</v>
      </c>
      <c r="E50" s="37" t="s">
        <v>14</v>
      </c>
      <c r="F50" s="37"/>
      <c r="G50" s="36">
        <f t="shared" si="9"/>
        <v>0</v>
      </c>
      <c r="H50" s="28">
        <v>0.08</v>
      </c>
      <c r="I50" s="29">
        <f t="shared" si="0"/>
        <v>0</v>
      </c>
      <c r="J50" s="30"/>
      <c r="N50" s="32"/>
    </row>
    <row r="51" spans="1:14" s="31" customFormat="1" ht="18.75" customHeight="1" x14ac:dyDescent="0.25">
      <c r="A51" s="33"/>
      <c r="B51" s="34" t="s">
        <v>47</v>
      </c>
      <c r="C51" s="37" t="s">
        <v>18</v>
      </c>
      <c r="D51" s="37">
        <v>15</v>
      </c>
      <c r="E51" s="37" t="s">
        <v>14</v>
      </c>
      <c r="F51" s="37"/>
      <c r="G51" s="36">
        <f t="shared" si="9"/>
        <v>0</v>
      </c>
      <c r="H51" s="28">
        <v>0.08</v>
      </c>
      <c r="I51" s="29">
        <f t="shared" si="0"/>
        <v>0</v>
      </c>
      <c r="J51" s="30"/>
      <c r="N51" s="32"/>
    </row>
    <row r="52" spans="1:14" s="31" customFormat="1" ht="18.75" customHeight="1" x14ac:dyDescent="0.25">
      <c r="A52" s="33"/>
      <c r="B52" s="34" t="s">
        <v>48</v>
      </c>
      <c r="C52" s="37" t="s">
        <v>18</v>
      </c>
      <c r="D52" s="37">
        <v>8</v>
      </c>
      <c r="E52" s="37" t="s">
        <v>14</v>
      </c>
      <c r="F52" s="37"/>
      <c r="G52" s="36">
        <f t="shared" si="9"/>
        <v>0</v>
      </c>
      <c r="H52" s="28">
        <v>0.08</v>
      </c>
      <c r="I52" s="29">
        <f t="shared" si="0"/>
        <v>0</v>
      </c>
      <c r="J52" s="30"/>
      <c r="N52" s="32"/>
    </row>
    <row r="53" spans="1:14" s="31" customFormat="1" ht="18.75" customHeight="1" x14ac:dyDescent="0.25">
      <c r="A53" s="33"/>
      <c r="B53" s="34" t="s">
        <v>49</v>
      </c>
      <c r="C53" s="37" t="s">
        <v>18</v>
      </c>
      <c r="D53" s="37">
        <v>8</v>
      </c>
      <c r="E53" s="37" t="s">
        <v>14</v>
      </c>
      <c r="F53" s="37"/>
      <c r="G53" s="36">
        <f t="shared" si="9"/>
        <v>0</v>
      </c>
      <c r="H53" s="28">
        <v>0.08</v>
      </c>
      <c r="I53" s="29">
        <f t="shared" si="0"/>
        <v>0</v>
      </c>
      <c r="J53" s="30"/>
      <c r="N53" s="32"/>
    </row>
    <row r="54" spans="1:14" s="31" customFormat="1" ht="18.75" customHeight="1" x14ac:dyDescent="0.25">
      <c r="A54" s="33"/>
      <c r="B54" s="34" t="s">
        <v>50</v>
      </c>
      <c r="C54" s="37" t="s">
        <v>18</v>
      </c>
      <c r="D54" s="37">
        <v>8</v>
      </c>
      <c r="E54" s="37" t="s">
        <v>14</v>
      </c>
      <c r="F54" s="37"/>
      <c r="G54" s="36">
        <f t="shared" si="9"/>
        <v>0</v>
      </c>
      <c r="H54" s="28">
        <v>0.08</v>
      </c>
      <c r="I54" s="29">
        <f t="shared" si="0"/>
        <v>0</v>
      </c>
      <c r="J54" s="30"/>
      <c r="N54" s="32"/>
    </row>
    <row r="55" spans="1:14" s="31" customFormat="1" ht="18.75" customHeight="1" x14ac:dyDescent="0.25">
      <c r="A55" s="33"/>
      <c r="B55" s="34" t="s">
        <v>31</v>
      </c>
      <c r="C55" s="37" t="s">
        <v>13</v>
      </c>
      <c r="D55" s="37" t="s">
        <v>14</v>
      </c>
      <c r="E55" s="37">
        <v>27</v>
      </c>
      <c r="F55" s="38"/>
      <c r="G55" s="36">
        <f>E55*F55</f>
        <v>0</v>
      </c>
      <c r="H55" s="28">
        <v>0.08</v>
      </c>
      <c r="I55" s="29">
        <f t="shared" si="0"/>
        <v>0</v>
      </c>
      <c r="J55" s="30"/>
      <c r="N55" s="32"/>
    </row>
    <row r="56" spans="1:14" s="31" customFormat="1" ht="18.75" customHeight="1" x14ac:dyDescent="0.25">
      <c r="A56" s="33"/>
      <c r="B56" s="34" t="s">
        <v>36</v>
      </c>
      <c r="C56" s="37" t="s">
        <v>13</v>
      </c>
      <c r="D56" s="37" t="s">
        <v>14</v>
      </c>
      <c r="E56" s="37">
        <v>27</v>
      </c>
      <c r="F56" s="38"/>
      <c r="G56" s="36">
        <f t="shared" ref="G56:G57" si="10">E56*F56</f>
        <v>0</v>
      </c>
      <c r="H56" s="28">
        <v>0.08</v>
      </c>
      <c r="I56" s="29">
        <f t="shared" si="0"/>
        <v>0</v>
      </c>
      <c r="J56" s="30"/>
      <c r="N56" s="32"/>
    </row>
    <row r="57" spans="1:14" s="31" customFormat="1" ht="18.75" customHeight="1" x14ac:dyDescent="0.25">
      <c r="A57" s="33"/>
      <c r="B57" s="34" t="s">
        <v>30</v>
      </c>
      <c r="C57" s="37" t="s">
        <v>13</v>
      </c>
      <c r="D57" s="37" t="s">
        <v>14</v>
      </c>
      <c r="E57" s="37">
        <v>8</v>
      </c>
      <c r="F57" s="38"/>
      <c r="G57" s="36">
        <f t="shared" si="10"/>
        <v>0</v>
      </c>
      <c r="H57" s="28">
        <v>0.23</v>
      </c>
      <c r="I57" s="29">
        <f t="shared" si="0"/>
        <v>0</v>
      </c>
      <c r="J57" s="30"/>
      <c r="N57" s="32"/>
    </row>
    <row r="58" spans="1:14" s="31" customFormat="1" ht="18.75" customHeight="1" x14ac:dyDescent="0.25">
      <c r="A58" s="33"/>
      <c r="B58" s="34" t="s">
        <v>35</v>
      </c>
      <c r="C58" s="37" t="s">
        <v>37</v>
      </c>
      <c r="D58" s="37">
        <v>35</v>
      </c>
      <c r="E58" s="37" t="s">
        <v>14</v>
      </c>
      <c r="F58" s="38"/>
      <c r="G58" s="36">
        <f>D58*F58</f>
        <v>0</v>
      </c>
      <c r="H58" s="28">
        <v>0.23</v>
      </c>
      <c r="I58" s="29">
        <f t="shared" si="0"/>
        <v>0</v>
      </c>
      <c r="J58" s="30"/>
      <c r="N58" s="32"/>
    </row>
    <row r="59" spans="1:14" s="31" customFormat="1" ht="18.75" customHeight="1" x14ac:dyDescent="0.25">
      <c r="A59" s="33"/>
      <c r="B59" s="27" t="s">
        <v>40</v>
      </c>
      <c r="C59" s="37" t="s">
        <v>18</v>
      </c>
      <c r="D59" s="37">
        <v>1</v>
      </c>
      <c r="E59" s="37" t="s">
        <v>14</v>
      </c>
      <c r="F59" s="37"/>
      <c r="G59" s="36">
        <f>D59*F59</f>
        <v>0</v>
      </c>
      <c r="H59" s="28">
        <v>0.23</v>
      </c>
      <c r="I59" s="29">
        <f t="shared" si="0"/>
        <v>0</v>
      </c>
      <c r="J59" s="30"/>
      <c r="N59" s="32"/>
    </row>
    <row r="60" spans="1:14" ht="18.75" customHeight="1" x14ac:dyDescent="0.3">
      <c r="A60" s="8"/>
      <c r="B60" s="19" t="s">
        <v>8</v>
      </c>
      <c r="C60" s="39"/>
      <c r="D60" s="39"/>
      <c r="E60" s="39"/>
      <c r="F60" s="39"/>
      <c r="G60" s="22">
        <f>SUM(G61:G74)</f>
        <v>0</v>
      </c>
      <c r="H60" s="20"/>
      <c r="I60" s="21">
        <f>SUM(I61:I74)</f>
        <v>0</v>
      </c>
      <c r="J60" s="1"/>
      <c r="N60" s="7"/>
    </row>
    <row r="61" spans="1:14" s="31" customFormat="1" ht="18.75" customHeight="1" x14ac:dyDescent="0.25">
      <c r="A61" s="33"/>
      <c r="B61" s="34" t="s">
        <v>64</v>
      </c>
      <c r="C61" s="37" t="s">
        <v>18</v>
      </c>
      <c r="D61" s="37">
        <v>8</v>
      </c>
      <c r="E61" s="37" t="s">
        <v>14</v>
      </c>
      <c r="F61" s="37"/>
      <c r="G61" s="36">
        <f>D61*F61</f>
        <v>0</v>
      </c>
      <c r="H61" s="28">
        <v>0.08</v>
      </c>
      <c r="I61" s="29">
        <f t="shared" si="0"/>
        <v>0</v>
      </c>
      <c r="J61" s="30"/>
      <c r="N61" s="32"/>
    </row>
    <row r="62" spans="1:14" s="31" customFormat="1" ht="18.75" customHeight="1" x14ac:dyDescent="0.25">
      <c r="A62" s="33"/>
      <c r="B62" s="23" t="s">
        <v>51</v>
      </c>
      <c r="C62" s="37" t="s">
        <v>18</v>
      </c>
      <c r="D62" s="37">
        <v>8</v>
      </c>
      <c r="E62" s="37" t="s">
        <v>14</v>
      </c>
      <c r="F62" s="37"/>
      <c r="G62" s="36">
        <f t="shared" ref="G62:G72" si="11">D62*F62</f>
        <v>0</v>
      </c>
      <c r="H62" s="28">
        <v>0.08</v>
      </c>
      <c r="I62" s="29">
        <f t="shared" si="0"/>
        <v>0</v>
      </c>
      <c r="J62" s="30"/>
      <c r="N62" s="32"/>
    </row>
    <row r="63" spans="1:14" s="31" customFormat="1" ht="18.75" customHeight="1" x14ac:dyDescent="0.25">
      <c r="A63" s="33"/>
      <c r="B63" s="23" t="s">
        <v>61</v>
      </c>
      <c r="C63" s="37" t="s">
        <v>13</v>
      </c>
      <c r="D63" s="37" t="s">
        <v>14</v>
      </c>
      <c r="E63" s="37">
        <v>176</v>
      </c>
      <c r="F63" s="37"/>
      <c r="G63" s="36">
        <f>E63*F63</f>
        <v>0</v>
      </c>
      <c r="H63" s="28">
        <v>0.08</v>
      </c>
      <c r="I63" s="29">
        <f t="shared" ref="I63:I65" si="12">G63*H63+G63</f>
        <v>0</v>
      </c>
      <c r="J63" s="30"/>
      <c r="N63" s="32"/>
    </row>
    <row r="64" spans="1:14" s="31" customFormat="1" ht="18.75" customHeight="1" x14ac:dyDescent="0.25">
      <c r="A64" s="33"/>
      <c r="B64" s="34" t="s">
        <v>31</v>
      </c>
      <c r="C64" s="37" t="s">
        <v>13</v>
      </c>
      <c r="D64" s="37" t="s">
        <v>14</v>
      </c>
      <c r="E64" s="37">
        <v>176</v>
      </c>
      <c r="F64" s="38"/>
      <c r="G64" s="36">
        <f>E64*F64</f>
        <v>0</v>
      </c>
      <c r="H64" s="28">
        <v>0.08</v>
      </c>
      <c r="I64" s="29">
        <f t="shared" si="12"/>
        <v>0</v>
      </c>
      <c r="J64" s="30"/>
      <c r="N64" s="32"/>
    </row>
    <row r="65" spans="1:14" s="31" customFormat="1" ht="18.75" customHeight="1" x14ac:dyDescent="0.25">
      <c r="A65" s="33"/>
      <c r="B65" s="34" t="s">
        <v>62</v>
      </c>
      <c r="C65" s="37" t="s">
        <v>18</v>
      </c>
      <c r="D65" s="37">
        <v>18</v>
      </c>
      <c r="E65" s="37" t="s">
        <v>14</v>
      </c>
      <c r="F65" s="37"/>
      <c r="G65" s="36">
        <f t="shared" ref="G65" si="13">D65*F65</f>
        <v>0</v>
      </c>
      <c r="H65" s="28">
        <v>0.08</v>
      </c>
      <c r="I65" s="29">
        <f t="shared" si="12"/>
        <v>0</v>
      </c>
      <c r="J65" s="30"/>
      <c r="N65" s="32"/>
    </row>
    <row r="66" spans="1:14" s="31" customFormat="1" ht="18.75" customHeight="1" x14ac:dyDescent="0.25">
      <c r="A66" s="33"/>
      <c r="B66" s="34" t="s">
        <v>63</v>
      </c>
      <c r="C66" s="37" t="s">
        <v>18</v>
      </c>
      <c r="D66" s="37">
        <v>300</v>
      </c>
      <c r="E66" s="37" t="s">
        <v>14</v>
      </c>
      <c r="F66" s="37"/>
      <c r="G66" s="36">
        <f t="shared" ref="G66:G67" si="14">D66*F66</f>
        <v>0</v>
      </c>
      <c r="H66" s="28">
        <v>0.08</v>
      </c>
      <c r="I66" s="29">
        <f t="shared" ref="I66:I67" si="15">G66*H66+G66</f>
        <v>0</v>
      </c>
      <c r="J66" s="30"/>
      <c r="N66" s="32"/>
    </row>
    <row r="67" spans="1:14" s="31" customFormat="1" ht="18.75" customHeight="1" x14ac:dyDescent="0.25">
      <c r="A67" s="33"/>
      <c r="B67" s="34" t="s">
        <v>55</v>
      </c>
      <c r="C67" s="37" t="s">
        <v>18</v>
      </c>
      <c r="D67" s="37">
        <v>2</v>
      </c>
      <c r="E67" s="37" t="s">
        <v>14</v>
      </c>
      <c r="F67" s="37"/>
      <c r="G67" s="36">
        <f t="shared" si="14"/>
        <v>0</v>
      </c>
      <c r="H67" s="28">
        <v>0.08</v>
      </c>
      <c r="I67" s="29">
        <f t="shared" si="15"/>
        <v>0</v>
      </c>
      <c r="J67" s="30"/>
      <c r="N67" s="32"/>
    </row>
    <row r="68" spans="1:14" s="31" customFormat="1" ht="18.75" customHeight="1" x14ac:dyDescent="0.25">
      <c r="A68" s="33"/>
      <c r="B68" s="34" t="s">
        <v>65</v>
      </c>
      <c r="C68" s="37" t="s">
        <v>18</v>
      </c>
      <c r="D68" s="37">
        <v>4</v>
      </c>
      <c r="E68" s="37" t="s">
        <v>14</v>
      </c>
      <c r="F68" s="37"/>
      <c r="G68" s="36">
        <f t="shared" ref="G68" si="16">D68*F68</f>
        <v>0</v>
      </c>
      <c r="H68" s="28">
        <v>0.08</v>
      </c>
      <c r="I68" s="29">
        <f t="shared" ref="I68:I70" si="17">G68*H68+G68</f>
        <v>0</v>
      </c>
      <c r="J68" s="30"/>
      <c r="N68" s="32"/>
    </row>
    <row r="69" spans="1:14" s="31" customFormat="1" ht="18.75" customHeight="1" x14ac:dyDescent="0.25">
      <c r="A69" s="33"/>
      <c r="B69" s="34" t="s">
        <v>66</v>
      </c>
      <c r="C69" s="37" t="s">
        <v>13</v>
      </c>
      <c r="D69" s="37" t="s">
        <v>14</v>
      </c>
      <c r="E69" s="37">
        <v>176</v>
      </c>
      <c r="F69" s="38"/>
      <c r="G69" s="36">
        <f>E69*F69</f>
        <v>0</v>
      </c>
      <c r="H69" s="28">
        <v>0.08</v>
      </c>
      <c r="I69" s="29">
        <f t="shared" si="17"/>
        <v>0</v>
      </c>
      <c r="J69" s="30"/>
      <c r="N69" s="32"/>
    </row>
    <row r="70" spans="1:14" s="31" customFormat="1" ht="18.75" customHeight="1" x14ac:dyDescent="0.25">
      <c r="A70" s="33"/>
      <c r="B70" s="34" t="s">
        <v>67</v>
      </c>
      <c r="C70" s="37" t="s">
        <v>18</v>
      </c>
      <c r="D70" s="37">
        <v>2</v>
      </c>
      <c r="E70" s="37" t="s">
        <v>14</v>
      </c>
      <c r="F70" s="37"/>
      <c r="G70" s="18">
        <f t="shared" ref="G70" si="18">F70*D70</f>
        <v>0</v>
      </c>
      <c r="H70" s="28">
        <v>0.08</v>
      </c>
      <c r="I70" s="29">
        <f t="shared" si="17"/>
        <v>0</v>
      </c>
      <c r="J70" s="30"/>
      <c r="N70" s="32"/>
    </row>
    <row r="71" spans="1:14" s="31" customFormat="1" ht="18.75" customHeight="1" x14ac:dyDescent="0.25">
      <c r="A71" s="33"/>
      <c r="B71" s="27" t="s">
        <v>52</v>
      </c>
      <c r="C71" s="37" t="s">
        <v>18</v>
      </c>
      <c r="D71" s="37">
        <v>2</v>
      </c>
      <c r="E71" s="37" t="s">
        <v>14</v>
      </c>
      <c r="F71" s="37"/>
      <c r="G71" s="36">
        <f t="shared" si="11"/>
        <v>0</v>
      </c>
      <c r="H71" s="28">
        <v>0.23</v>
      </c>
      <c r="I71" s="29">
        <f t="shared" si="0"/>
        <v>0</v>
      </c>
      <c r="J71" s="30"/>
      <c r="N71" s="32"/>
    </row>
    <row r="72" spans="1:14" s="31" customFormat="1" ht="18.75" customHeight="1" x14ac:dyDescent="0.25">
      <c r="A72" s="33"/>
      <c r="B72" s="27" t="s">
        <v>68</v>
      </c>
      <c r="C72" s="37" t="s">
        <v>18</v>
      </c>
      <c r="D72" s="37">
        <v>2</v>
      </c>
      <c r="E72" s="37" t="s">
        <v>14</v>
      </c>
      <c r="F72" s="38"/>
      <c r="G72" s="36">
        <f t="shared" si="11"/>
        <v>0</v>
      </c>
      <c r="H72" s="28">
        <v>0.23</v>
      </c>
      <c r="I72" s="29">
        <f t="shared" si="0"/>
        <v>0</v>
      </c>
      <c r="J72" s="30"/>
      <c r="N72" s="32"/>
    </row>
    <row r="73" spans="1:14" s="31" customFormat="1" ht="18.75" customHeight="1" x14ac:dyDescent="0.25">
      <c r="A73" s="33"/>
      <c r="B73" s="27" t="s">
        <v>69</v>
      </c>
      <c r="C73" s="37" t="s">
        <v>13</v>
      </c>
      <c r="D73" s="37" t="s">
        <v>14</v>
      </c>
      <c r="E73" s="37">
        <v>176</v>
      </c>
      <c r="F73" s="37"/>
      <c r="G73" s="36">
        <f>E73*F73</f>
        <v>0</v>
      </c>
      <c r="H73" s="28">
        <v>0.08</v>
      </c>
      <c r="I73" s="29">
        <f t="shared" si="0"/>
        <v>0</v>
      </c>
      <c r="J73" s="30"/>
      <c r="N73" s="32"/>
    </row>
    <row r="74" spans="1:14" s="31" customFormat="1" ht="18.75" customHeight="1" x14ac:dyDescent="0.25">
      <c r="A74" s="33"/>
      <c r="B74" s="23" t="s">
        <v>61</v>
      </c>
      <c r="C74" s="37" t="s">
        <v>13</v>
      </c>
      <c r="D74" s="37" t="s">
        <v>14</v>
      </c>
      <c r="E74" s="37">
        <v>176</v>
      </c>
      <c r="F74" s="37"/>
      <c r="G74" s="36">
        <f>E74*F74</f>
        <v>0</v>
      </c>
      <c r="H74" s="28">
        <v>0.08</v>
      </c>
      <c r="I74" s="29">
        <f t="shared" ref="I74" si="19">G74*H74+G74</f>
        <v>0</v>
      </c>
      <c r="J74" s="30"/>
      <c r="N74" s="32"/>
    </row>
    <row r="75" spans="1:14" ht="18.75" customHeight="1" x14ac:dyDescent="0.3">
      <c r="A75" s="8"/>
      <c r="B75" s="19" t="s">
        <v>72</v>
      </c>
      <c r="C75" s="39"/>
      <c r="D75" s="39"/>
      <c r="E75" s="39"/>
      <c r="F75" s="39"/>
      <c r="G75" s="22">
        <f>SUM(G76:G81)</f>
        <v>0</v>
      </c>
      <c r="H75" s="20"/>
      <c r="I75" s="21">
        <f>SUM(I76:I81)</f>
        <v>0</v>
      </c>
      <c r="J75" s="1"/>
      <c r="N75" s="7"/>
    </row>
    <row r="76" spans="1:14" s="31" customFormat="1" ht="18.75" customHeight="1" x14ac:dyDescent="0.25">
      <c r="A76" s="33"/>
      <c r="B76" s="34" t="s">
        <v>79</v>
      </c>
      <c r="C76" s="37" t="s">
        <v>23</v>
      </c>
      <c r="D76" s="37" t="s">
        <v>14</v>
      </c>
      <c r="E76" s="37">
        <v>4</v>
      </c>
      <c r="F76" s="37"/>
      <c r="G76" s="36">
        <f>E76*F76</f>
        <v>0</v>
      </c>
      <c r="H76" s="28">
        <v>0.23</v>
      </c>
      <c r="I76" s="29">
        <f>G76*H76+G76</f>
        <v>0</v>
      </c>
      <c r="J76" s="30"/>
      <c r="N76" s="32"/>
    </row>
    <row r="77" spans="1:14" s="31" customFormat="1" ht="18.75" customHeight="1" x14ac:dyDescent="0.25">
      <c r="A77" s="33"/>
      <c r="B77" s="23" t="s">
        <v>73</v>
      </c>
      <c r="C77" s="37" t="s">
        <v>18</v>
      </c>
      <c r="D77" s="37">
        <v>100</v>
      </c>
      <c r="E77" s="37" t="s">
        <v>14</v>
      </c>
      <c r="F77" s="37"/>
      <c r="G77" s="18">
        <f>D77*F77</f>
        <v>0</v>
      </c>
      <c r="H77" s="28">
        <v>0.08</v>
      </c>
      <c r="I77" s="29">
        <f t="shared" ref="I77:I79" si="20">G77*H77+G77</f>
        <v>0</v>
      </c>
      <c r="J77" s="30"/>
      <c r="N77" s="32"/>
    </row>
    <row r="78" spans="1:14" s="31" customFormat="1" ht="18.75" customHeight="1" x14ac:dyDescent="0.25">
      <c r="A78" s="33"/>
      <c r="B78" s="23" t="s">
        <v>75</v>
      </c>
      <c r="C78" s="38" t="s">
        <v>18</v>
      </c>
      <c r="D78" s="38">
        <v>12</v>
      </c>
      <c r="E78" s="38" t="s">
        <v>14</v>
      </c>
      <c r="F78" s="37"/>
      <c r="G78" s="36">
        <f t="shared" ref="G78" si="21">D78*F78</f>
        <v>0</v>
      </c>
      <c r="H78" s="28">
        <v>0.08</v>
      </c>
      <c r="I78" s="29">
        <f t="shared" si="20"/>
        <v>0</v>
      </c>
      <c r="J78" s="30"/>
      <c r="N78" s="32"/>
    </row>
    <row r="79" spans="1:14" s="31" customFormat="1" ht="18.75" customHeight="1" x14ac:dyDescent="0.25">
      <c r="A79" s="33"/>
      <c r="B79" s="34" t="s">
        <v>74</v>
      </c>
      <c r="C79" s="37" t="s">
        <v>13</v>
      </c>
      <c r="D79" s="37" t="s">
        <v>14</v>
      </c>
      <c r="E79" s="37">
        <v>250</v>
      </c>
      <c r="F79" s="38"/>
      <c r="G79" s="36">
        <f>E79*F79</f>
        <v>0</v>
      </c>
      <c r="H79" s="28">
        <v>0.08</v>
      </c>
      <c r="I79" s="29">
        <f t="shared" si="20"/>
        <v>0</v>
      </c>
      <c r="J79" s="30"/>
      <c r="N79" s="32"/>
    </row>
    <row r="80" spans="1:14" s="31" customFormat="1" ht="18.75" customHeight="1" x14ac:dyDescent="0.25">
      <c r="A80" s="33"/>
      <c r="B80" s="34" t="s">
        <v>77</v>
      </c>
      <c r="C80" s="37" t="s">
        <v>18</v>
      </c>
      <c r="D80" s="37">
        <v>15</v>
      </c>
      <c r="E80" s="37" t="s">
        <v>14</v>
      </c>
      <c r="F80" s="37"/>
      <c r="G80" s="36">
        <f t="shared" ref="G80" si="22">D80*F80</f>
        <v>0</v>
      </c>
      <c r="H80" s="28">
        <v>0.23</v>
      </c>
      <c r="I80" s="29">
        <f t="shared" ref="I80" si="23">G80*H80+G80</f>
        <v>0</v>
      </c>
      <c r="J80" s="30"/>
      <c r="N80" s="32"/>
    </row>
    <row r="81" spans="1:14" s="31" customFormat="1" ht="18.75" customHeight="1" x14ac:dyDescent="0.25">
      <c r="A81" s="33"/>
      <c r="B81" s="34" t="s">
        <v>78</v>
      </c>
      <c r="C81" s="37" t="s">
        <v>18</v>
      </c>
      <c r="D81" s="37">
        <v>1</v>
      </c>
      <c r="E81" s="37" t="s">
        <v>14</v>
      </c>
      <c r="F81" s="37"/>
      <c r="G81" s="36">
        <f t="shared" ref="G81" si="24">D81*F81</f>
        <v>0</v>
      </c>
      <c r="H81" s="28">
        <v>0.23</v>
      </c>
      <c r="I81" s="29">
        <f t="shared" ref="I81" si="25">G81*H81+G81</f>
        <v>0</v>
      </c>
      <c r="J81" s="30"/>
      <c r="N81" s="32"/>
    </row>
    <row r="82" spans="1:14" ht="18.75" customHeight="1" x14ac:dyDescent="0.3">
      <c r="A82" s="24"/>
      <c r="B82" s="25" t="s">
        <v>54</v>
      </c>
      <c r="C82" s="40"/>
      <c r="D82" s="40"/>
      <c r="E82" s="40"/>
      <c r="F82" s="40"/>
      <c r="G82" s="26">
        <f>SUM(G7,G16,G21,G26,G44,G60,G75)</f>
        <v>0</v>
      </c>
      <c r="H82" s="26"/>
      <c r="I82" s="26">
        <f>SUM(I7,I16,I21,I26,I44,I60,I75)</f>
        <v>0</v>
      </c>
      <c r="J82" s="1"/>
      <c r="N82" s="7"/>
    </row>
    <row r="83" spans="1:14" x14ac:dyDescent="0.25">
      <c r="J83" s="1"/>
    </row>
    <row r="84" spans="1:14" x14ac:dyDescent="0.25">
      <c r="J84" s="1"/>
    </row>
    <row r="85" spans="1:14" x14ac:dyDescent="0.25">
      <c r="J85" s="1"/>
    </row>
    <row r="86" spans="1:14" x14ac:dyDescent="0.25">
      <c r="J86" s="1"/>
    </row>
    <row r="87" spans="1:14" x14ac:dyDescent="0.25">
      <c r="J87" s="1"/>
    </row>
    <row r="88" spans="1:14" x14ac:dyDescent="0.25">
      <c r="J88" s="1"/>
    </row>
    <row r="89" spans="1:14" x14ac:dyDescent="0.25">
      <c r="J89" s="1"/>
    </row>
    <row r="90" spans="1:14" x14ac:dyDescent="0.25">
      <c r="J90" s="1"/>
    </row>
    <row r="91" spans="1:14" x14ac:dyDescent="0.25">
      <c r="J91" s="1"/>
    </row>
    <row r="92" spans="1:14" x14ac:dyDescent="0.25">
      <c r="J92" s="1"/>
    </row>
    <row r="93" spans="1:14" x14ac:dyDescent="0.25">
      <c r="J93" s="1"/>
    </row>
    <row r="94" spans="1:14" x14ac:dyDescent="0.25">
      <c r="J94" s="1"/>
    </row>
    <row r="95" spans="1:14" x14ac:dyDescent="0.25">
      <c r="J95" s="1"/>
    </row>
    <row r="96" spans="1:14" x14ac:dyDescent="0.25">
      <c r="J96" s="1"/>
    </row>
    <row r="97" spans="10:10" x14ac:dyDescent="0.25">
      <c r="J97" s="1"/>
    </row>
    <row r="98" spans="10:10" x14ac:dyDescent="0.25">
      <c r="J98" s="1"/>
    </row>
    <row r="99" spans="10:10" x14ac:dyDescent="0.25">
      <c r="J99" s="1"/>
    </row>
    <row r="100" spans="10:10" x14ac:dyDescent="0.25">
      <c r="J100" s="1"/>
    </row>
  </sheetData>
  <phoneticPr fontId="16" type="noConversion"/>
  <pageMargins left="0.78740157480314965" right="0.19685039370078741" top="0.19685039370078741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2024-09-23T08:45:39Z</dcterms:modified>
</cp:coreProperties>
</file>